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95" documentId="13_ncr:1_{FF83367B-ABF2-4596-AA32-EC48D83396B0}" xr6:coauthVersionLast="47" xr6:coauthVersionMax="47" xr10:uidLastSave="{13C39937-EED8-4E36-871A-B48917DED70D}"/>
  <bookViews>
    <workbookView xWindow="19080" yWindow="-900" windowWidth="29040" windowHeight="15720" xr2:uid="{00000000-000D-0000-FFFF-FFFF00000000}"/>
  </bookViews>
  <sheets>
    <sheet name="Tech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E33" i="1"/>
  <c r="F33" i="1" s="1"/>
  <c r="E16" i="1"/>
  <c r="F16" i="1" s="1"/>
  <c r="C96" i="1"/>
  <c r="B44" i="1"/>
  <c r="B59" i="1" s="1"/>
  <c r="E17" i="1"/>
  <c r="F17" i="1" s="1"/>
  <c r="E15" i="1"/>
  <c r="F15" i="1" s="1"/>
  <c r="E24" i="1"/>
  <c r="F24" i="1" s="1"/>
  <c r="E51" i="1"/>
  <c r="F51" i="1" s="1"/>
  <c r="E25" i="1"/>
  <c r="F25" i="1" s="1"/>
  <c r="E22" i="1"/>
  <c r="F22" i="1" s="1"/>
  <c r="E23" i="1"/>
  <c r="F23" i="1" s="1"/>
  <c r="E28" i="1"/>
  <c r="F28" i="1" s="1"/>
  <c r="E18" i="1"/>
  <c r="F18" i="1" s="1"/>
  <c r="E20" i="1"/>
  <c r="F20" i="1" s="1"/>
  <c r="E21" i="1"/>
  <c r="F21" i="1" s="1"/>
  <c r="E39" i="1"/>
  <c r="F39" i="1" s="1"/>
  <c r="E37" i="1"/>
  <c r="F37" i="1" s="1"/>
  <c r="E35" i="1"/>
  <c r="F35" i="1" s="1"/>
  <c r="E27" i="1"/>
  <c r="F27" i="1" s="1"/>
  <c r="E38" i="1"/>
  <c r="F38" i="1" s="1"/>
  <c r="E58" i="1" l="1"/>
  <c r="F58" i="1" s="1"/>
  <c r="E56" i="1"/>
  <c r="F56" i="1" s="1"/>
  <c r="E55" i="1"/>
  <c r="F55" i="1" s="1"/>
  <c r="E54" i="1"/>
  <c r="F54" i="1" s="1"/>
  <c r="E53" i="1"/>
  <c r="F53" i="1" s="1"/>
  <c r="E52" i="1"/>
  <c r="F52" i="1" s="1"/>
  <c r="E50" i="1"/>
  <c r="F50" i="1" s="1"/>
  <c r="E49" i="1"/>
  <c r="F49" i="1" s="1"/>
  <c r="E48" i="1"/>
  <c r="F48" i="1" s="1"/>
  <c r="E43" i="1" l="1"/>
  <c r="F43" i="1" s="1"/>
  <c r="E41" i="1"/>
  <c r="F41" i="1" s="1"/>
  <c r="E36" i="1"/>
  <c r="F36" i="1" s="1"/>
  <c r="E30" i="1"/>
  <c r="F30" i="1" s="1"/>
  <c r="E26" i="1"/>
  <c r="F26" i="1" s="1"/>
  <c r="E29" i="1"/>
  <c r="F29" i="1" s="1"/>
  <c r="E34" i="1"/>
  <c r="F34" i="1" s="1"/>
  <c r="E32" i="1"/>
  <c r="F32" i="1" s="1"/>
  <c r="E31" i="1"/>
  <c r="F31" i="1" s="1"/>
  <c r="E19" i="1"/>
  <c r="F19" i="1" s="1"/>
  <c r="F44" i="1" l="1"/>
  <c r="F59" i="1" s="1"/>
  <c r="B45" i="1" l="1"/>
  <c r="B60" i="1"/>
</calcChain>
</file>

<file path=xl/sharedStrings.xml><?xml version="1.0" encoding="utf-8"?>
<sst xmlns="http://schemas.openxmlformats.org/spreadsheetml/2006/main" count="114" uniqueCount="107">
  <si>
    <t>GPA Calculator and Curriculum Form</t>
  </si>
  <si>
    <t>A</t>
  </si>
  <si>
    <t>Technology Education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</si>
  <si>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</si>
  <si>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</si>
  <si>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</si>
  <si>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</si>
  <si>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</si>
  <si>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</si>
  <si>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</si>
  <si>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</si>
  <si>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</si>
  <si>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</si>
  <si>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</si>
  <si>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</si>
  <si>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</si>
  <si>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</si>
  <si>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</si>
  <si>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</si>
  <si>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</si>
  <si>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</si>
  <si>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</si>
  <si>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</si>
  <si>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</si>
  <si>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</si>
  <si>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</si>
  <si>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</si>
  <si>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</si>
  <si>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</si>
  <si>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</si>
  <si>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</si>
  <si>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105 - Microcomputers in Agriculture</t>
  </si>
  <si>
    <t>AGED 140US - Leadership Development for Agriculture</t>
  </si>
  <si>
    <t>AGED 253 - Ag Ed in Public Schools</t>
  </si>
  <si>
    <t>AGED 312R - Communicating Agriculture</t>
  </si>
  <si>
    <t>AGED 315 - Electrical &amp; Power Systems Operation</t>
  </si>
  <si>
    <t>AGED 333 - Construction Technology</t>
  </si>
  <si>
    <t>AGED 397 - Educational Methods in CTE</t>
  </si>
  <si>
    <t>AGED 485 - Laboratory Management and Teaching in CTE</t>
  </si>
  <si>
    <t>AGTE 417 - Manufacturing Technology</t>
  </si>
  <si>
    <t>CHMY 121IN - Introduction to General Chemistry</t>
  </si>
  <si>
    <t>CHMY 122IN - Introduction to General Chemistry Lab</t>
  </si>
  <si>
    <t>DDSN 114 - Introduction to CAD</t>
  </si>
  <si>
    <t>GPHY 284 - Intro to GIS Science &amp; Cartography or TE 332 - Remote &amp; Autonomous Aircraft Systems</t>
  </si>
  <si>
    <t>M 151Q or M161Q or M171Q - Precalculus/Calculus</t>
  </si>
  <si>
    <t>PHSX 205 - College Physics I</t>
  </si>
  <si>
    <t>TE 207 - Materials and Processes</t>
  </si>
  <si>
    <t>TE 250CS - Tech and Society</t>
  </si>
  <si>
    <t>TE 410 - Computer Aided and Industrial Machining and Manufacturing</t>
  </si>
  <si>
    <t>WLDG 110 - Welding Theory I</t>
  </si>
  <si>
    <t>WLDG 111 - Welding Theory I Practical</t>
  </si>
  <si>
    <t>WLDG 120 - Welding Theory II</t>
  </si>
  <si>
    <t>WLDG 121 - Welding Theory II Practical</t>
  </si>
  <si>
    <t>WLDG 122 - Welding Theory III Practical</t>
  </si>
  <si>
    <t>Technology Electives (7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</si>
  <si>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</si>
  <si>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</si>
  <si>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</si>
  <si>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</si>
  <si>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</si>
  <si>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</si>
  <si>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</si>
  <si>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</si>
  <si>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</si>
  <si>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411 - Methods: Ag &amp; Tech Ed</t>
  </si>
  <si>
    <t>EDSP 306 - Exceptional Learners</t>
  </si>
  <si>
    <t>HDFS 101IS - Indiv and Fam Dev: Lifespan</t>
  </si>
  <si>
    <t>Additional Requirements</t>
  </si>
  <si>
    <t>WRIT 101W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</si>
  <si>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</si>
  <si>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</si>
  <si>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</si>
  <si>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</si>
  <si>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</si>
  <si>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</si>
  <si>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</si>
  <si>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</si>
  <si>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</si>
  <si>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</si>
  <si>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</si>
  <si>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</si>
  <si>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</si>
  <si>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</si>
  <si>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</si>
  <si>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</si>
  <si>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</si>
  <si>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</si>
  <si>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</si>
  <si>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</si>
  <si>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</si>
  <si>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</si>
  <si>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</si>
  <si>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</si>
  <si>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</si>
  <si>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</si>
  <si>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</si>
  <si>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</si>
  <si>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</si>
  <si>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</si>
  <si>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Industrial Trades &amp; Technology Education (Exam 5051)</t>
  </si>
  <si>
    <t>154-200</t>
  </si>
  <si>
    <t>139-153</t>
  </si>
  <si>
    <t>123-138</t>
  </si>
  <si>
    <t>Less than 123</t>
  </si>
  <si>
    <t>Catalog Year 2025-2026</t>
  </si>
  <si>
    <t>AGED 101 - Ag &amp; Tech Ed Exploration</t>
  </si>
  <si>
    <t>TE 303 - Circuit Construction &amp; Troubleshooting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</si>
</sst>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1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26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10" xfId="1" applyBorder="1" applyAlignment="1">
      <alignment horizontal="left" vertical="center"/>
    </xf>
    <xf numFmtId="0" fontId="14" fillId="0" borderId="45" xfId="0" applyFont="1" applyBorder="1"/>
    <xf numFmtId="0" fontId="14" fillId="0" borderId="30" xfId="0" applyFont="1" applyBorder="1" applyAlignment="1">
      <alignment horizontal="center"/>
    </xf>
    <xf numFmtId="0" fontId="6" fillId="0" borderId="46" xfId="0" applyFont="1" applyBorder="1" applyAlignment="1">
      <alignment horizontal="left" vertical="center"/>
    </xf>
    <xf numFmtId="0" fontId="14" fillId="0" borderId="0" xfId="0" applyFont="1"/>
    <xf numFmtId="0" fontId="14" fillId="0" borderId="28" xfId="0" applyFont="1" applyBorder="1" applyAlignment="1">
      <alignment horizontal="center"/>
    </xf>
    <xf numFmtId="0" fontId="7" fillId="0" borderId="46" xfId="0" applyFont="1" applyBorder="1"/>
    <xf numFmtId="0" fontId="6" fillId="0" borderId="0" xfId="0" applyFont="1"/>
    <xf numFmtId="0" fontId="7" fillId="0" borderId="32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46" xfId="0" applyFont="1" applyBorder="1" applyAlignment="1">
      <alignment wrapText="1"/>
    </xf>
    <xf numFmtId="0" fontId="15" fillId="0" borderId="46" xfId="1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14" xfId="0" applyFont="1" applyBorder="1"/>
    <xf numFmtId="0" fontId="6" fillId="0" borderId="6" xfId="0" applyFont="1" applyBorder="1" applyAlignment="1">
      <alignment horizontal="center" wrapText="1"/>
    </xf>
    <xf numFmtId="0" fontId="6" fillId="0" borderId="47" xfId="0" applyFont="1" applyBorder="1" applyAlignment="1">
      <alignment horizontal="center"/>
    </xf>
    <xf numFmtId="0" fontId="14" fillId="0" borderId="5" xfId="0" applyFont="1" applyBorder="1"/>
    <xf numFmtId="0" fontId="14" fillId="0" borderId="48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4" fillId="0" borderId="49" xfId="0" applyFont="1" applyBorder="1" applyAlignment="1">
      <alignment horizontal="center" wrapText="1"/>
    </xf>
    <xf numFmtId="0" fontId="14" fillId="0" borderId="50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4" fillId="0" borderId="52" xfId="0" applyFont="1" applyBorder="1" applyAlignment="1">
      <alignment horizontal="center"/>
    </xf>
    <xf numFmtId="0" fontId="14" fillId="0" borderId="53" xfId="0" applyFont="1" applyBorder="1" applyAlignment="1">
      <alignment horizontal="center" wrapText="1"/>
    </xf>
    <xf numFmtId="0" fontId="14" fillId="0" borderId="5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33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"/>
  <sheetViews>
    <sheetView tabSelected="1" zoomScale="85" zoomScaleNormal="85" zoomScalePageLayoutView="85" workbookViewId="0"/>
  </sheetViews>
  <sheetFormatPr defaultColWidth="8.85546875" defaultRowHeight="15.75"/>
  <cols>
    <col min="1" max="2" width="55" style="1" customWidth="1"/>
    <col min="3" max="4" width="11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24" t="s">
        <v>0</v>
      </c>
      <c r="B1" s="21"/>
      <c r="C1" s="21"/>
      <c r="D1" s="21"/>
      <c r="E1" s="19" t="s">
        <v>1</v>
      </c>
      <c r="F1" s="19">
        <v>4</v>
      </c>
    </row>
    <row r="2" spans="1:7" ht="26.25">
      <c r="A2" s="21" t="s">
        <v>2</v>
      </c>
      <c r="B2" s="21"/>
      <c r="C2" s="21"/>
      <c r="D2" s="21"/>
      <c r="E2" s="19" t="s">
        <v>3</v>
      </c>
      <c r="F2" s="19">
        <v>3.7</v>
      </c>
    </row>
    <row r="3" spans="1:7" ht="16.5" thickBot="1">
      <c r="A3" s="25" t="s">
        <v>104</v>
      </c>
      <c r="B3" s="22"/>
      <c r="C3" s="25" t="s">
        <v>4</v>
      </c>
      <c r="D3" s="26"/>
      <c r="E3" s="19" t="s">
        <v>5</v>
      </c>
      <c r="F3" s="19">
        <v>3</v>
      </c>
    </row>
    <row r="4" spans="1:7">
      <c r="A4" s="27" t="s">
        <v>6</v>
      </c>
      <c r="D4" s="8"/>
      <c r="E4" s="19" t="s">
        <v>7</v>
      </c>
      <c r="F4" s="19">
        <v>2.7</v>
      </c>
    </row>
    <row r="5" spans="1:7">
      <c r="A5" s="27" t="s">
        <v>8</v>
      </c>
      <c r="C5" s="28"/>
      <c r="D5" s="28"/>
      <c r="E5" s="19" t="s">
        <v>9</v>
      </c>
      <c r="F5" s="19">
        <v>3.3</v>
      </c>
    </row>
    <row r="6" spans="1:7">
      <c r="A6" s="27" t="s">
        <v>10</v>
      </c>
      <c r="C6" s="28"/>
      <c r="D6" s="28"/>
      <c r="E6" s="19" t="s">
        <v>11</v>
      </c>
      <c r="F6" s="19">
        <v>2</v>
      </c>
    </row>
    <row r="7" spans="1:7">
      <c r="A7" s="29" t="s">
        <v>12</v>
      </c>
      <c r="B7" s="30"/>
      <c r="D7" s="30"/>
      <c r="E7" s="19" t="s">
        <v>13</v>
      </c>
      <c r="F7" s="19">
        <v>1.7</v>
      </c>
    </row>
    <row r="8" spans="1:7">
      <c r="A8" s="29" t="s">
        <v>14</v>
      </c>
      <c r="B8" s="30"/>
      <c r="C8" s="31"/>
      <c r="D8" s="30"/>
      <c r="E8" s="19" t="s">
        <v>15</v>
      </c>
      <c r="F8" s="19">
        <v>2.2999999999999998</v>
      </c>
    </row>
    <row r="9" spans="1:7">
      <c r="A9" s="29" t="s">
        <v>16</v>
      </c>
      <c r="B9" s="30"/>
      <c r="C9" s="31"/>
      <c r="D9" s="30"/>
      <c r="E9" s="19" t="s">
        <v>17</v>
      </c>
      <c r="F9" s="19">
        <v>1</v>
      </c>
    </row>
    <row r="10" spans="1:7">
      <c r="A10" s="29" t="s">
        <v>18</v>
      </c>
      <c r="B10" s="30"/>
      <c r="C10" s="31"/>
      <c r="D10" s="30"/>
      <c r="E10" s="19" t="s">
        <v>19</v>
      </c>
      <c r="F10" s="19">
        <v>0.7</v>
      </c>
    </row>
    <row r="11" spans="1:7">
      <c r="A11" s="29" t="s">
        <v>20</v>
      </c>
      <c r="B11" s="30"/>
      <c r="C11" s="31"/>
      <c r="D11" s="30"/>
      <c r="E11" s="19" t="s">
        <v>21</v>
      </c>
      <c r="F11" s="19">
        <v>1.3</v>
      </c>
    </row>
    <row r="12" spans="1:7" ht="16.5" thickBot="1">
      <c r="A12" s="25" t="s">
        <v>22</v>
      </c>
      <c r="B12" s="32"/>
      <c r="C12" s="26"/>
      <c r="D12" s="32"/>
      <c r="E12" s="19" t="s">
        <v>23</v>
      </c>
      <c r="F12" s="19">
        <v>0</v>
      </c>
    </row>
    <row r="13" spans="1:7" ht="33.75" customHeight="1" thickBot="1">
      <c r="A13" s="33" t="s">
        <v>24</v>
      </c>
      <c r="B13" s="34"/>
      <c r="C13" s="34"/>
      <c r="D13" s="34"/>
      <c r="E13" s="13"/>
      <c r="F13"/>
    </row>
    <row r="14" spans="1:7" ht="18" customHeight="1" thickBot="1">
      <c r="A14" s="20" t="s">
        <v>25</v>
      </c>
      <c r="B14" s="20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ht="15" customHeight="1">
      <c r="A15" s="116" t="s">
        <v>105</v>
      </c>
      <c r="B15" s="44"/>
      <c r="C15" s="9"/>
      <c r="D15" s="75"/>
      <c r="E15">
        <f t="shared" ref="E15:E17" si="0">IF(OR(LEN(TRIM(D15))&lt;1,LEN(TRIM(D15))&gt;2),0,LOOKUP(TRIM(D15),$E$1:$F$12))</f>
        <v>0</v>
      </c>
      <c r="F15" s="6">
        <f t="shared" ref="F15:F17" si="1">C15*E15</f>
        <v>0</v>
      </c>
      <c r="G15" s="3"/>
    </row>
    <row r="16" spans="1:7" ht="15" customHeight="1">
      <c r="A16" s="116" t="s">
        <v>31</v>
      </c>
      <c r="B16" s="44"/>
      <c r="C16" s="9"/>
      <c r="D16" s="115"/>
      <c r="E16">
        <f t="shared" ref="E16" si="2">IF(OR(LEN(TRIM(D16))&lt;1,LEN(TRIM(D16))&gt;2),0,LOOKUP(TRIM(D16),$E$1:$F$12))</f>
        <v>0</v>
      </c>
      <c r="F16" s="6">
        <f t="shared" ref="F16" si="3">C16*E16</f>
        <v>0</v>
      </c>
      <c r="G16" s="3"/>
    </row>
    <row r="17" spans="1:7" ht="15" customHeight="1">
      <c r="A17" s="110" t="s">
        <v>32</v>
      </c>
      <c r="B17" s="44"/>
      <c r="C17" s="9"/>
      <c r="D17" s="76"/>
      <c r="E17">
        <f t="shared" si="0"/>
        <v>0</v>
      </c>
      <c r="F17" s="6">
        <f t="shared" si="1"/>
        <v>0</v>
      </c>
      <c r="G17" s="3"/>
    </row>
    <row r="18" spans="1:7" ht="15" customHeight="1">
      <c r="A18" s="121" t="s">
        <v>33</v>
      </c>
      <c r="B18" s="44"/>
      <c r="C18" s="9"/>
      <c r="D18" s="74"/>
      <c r="E18">
        <f t="shared" ref="E18:E39" si="4">IF(OR(LEN(TRIM(D18))&lt;1,LEN(TRIM(D18))&gt;2),0,LOOKUP(TRIM(D18),$E$1:$F$12))</f>
        <v>0</v>
      </c>
      <c r="F18" s="6">
        <f t="shared" ref="F18:F30" si="5">C18*E18</f>
        <v>0</v>
      </c>
      <c r="G18" s="3"/>
    </row>
    <row r="19" spans="1:7" ht="15" customHeight="1">
      <c r="A19" s="110" t="s">
        <v>34</v>
      </c>
      <c r="B19" s="44"/>
      <c r="C19" s="14"/>
      <c r="D19" s="65"/>
      <c r="E19">
        <f t="shared" si="4"/>
        <v>0</v>
      </c>
      <c r="F19" s="6">
        <f t="shared" si="5"/>
        <v>0</v>
      </c>
      <c r="G19" s="3"/>
    </row>
    <row r="20" spans="1:7" ht="15" customHeight="1">
      <c r="A20" s="121" t="s">
        <v>35</v>
      </c>
      <c r="B20" s="44"/>
      <c r="C20" s="15"/>
      <c r="D20" s="64"/>
      <c r="E20">
        <f t="shared" si="4"/>
        <v>0</v>
      </c>
      <c r="F20" s="6">
        <f t="shared" si="5"/>
        <v>0</v>
      </c>
      <c r="G20" s="3"/>
    </row>
    <row r="21" spans="1:7" ht="15" customHeight="1">
      <c r="A21" s="110" t="s">
        <v>36</v>
      </c>
      <c r="B21" s="44"/>
      <c r="C21" s="15"/>
      <c r="D21" s="65"/>
      <c r="E21">
        <f t="shared" si="4"/>
        <v>0</v>
      </c>
      <c r="F21" s="6">
        <f t="shared" si="5"/>
        <v>0</v>
      </c>
      <c r="G21" s="3"/>
    </row>
    <row r="22" spans="1:7" ht="15" customHeight="1">
      <c r="A22" s="110" t="s">
        <v>37</v>
      </c>
      <c r="B22" s="44"/>
      <c r="C22" s="15"/>
      <c r="D22" s="66"/>
      <c r="E22">
        <f t="shared" si="4"/>
        <v>0</v>
      </c>
      <c r="F22" s="6">
        <f t="shared" si="5"/>
        <v>0</v>
      </c>
      <c r="G22" s="3"/>
    </row>
    <row r="23" spans="1:7" ht="15" customHeight="1" thickBot="1">
      <c r="A23" s="119" t="s">
        <v>38</v>
      </c>
      <c r="B23" s="47"/>
      <c r="C23" s="16"/>
      <c r="D23" s="128"/>
      <c r="E23">
        <f t="shared" si="4"/>
        <v>0</v>
      </c>
      <c r="F23" s="6">
        <f t="shared" si="5"/>
        <v>0</v>
      </c>
      <c r="G23" s="3"/>
    </row>
    <row r="24" spans="1:7" ht="15" customHeight="1" thickBot="1">
      <c r="A24" s="125" t="s">
        <v>39</v>
      </c>
      <c r="B24" s="71"/>
      <c r="C24" s="72"/>
      <c r="D24" s="73"/>
      <c r="E24">
        <f t="shared" ref="E24:E30" si="6">IF(OR(LEN(TRIM(D24))&lt;1,LEN(TRIM(D24))&gt;2),0,LOOKUP(TRIM(D24),$E$1:$F$12))</f>
        <v>0</v>
      </c>
      <c r="F24" s="6">
        <f t="shared" ref="F24" si="7">C24*E24</f>
        <v>0</v>
      </c>
      <c r="G24" s="3"/>
    </row>
    <row r="25" spans="1:7" ht="15" customHeight="1">
      <c r="A25" s="113" t="s">
        <v>40</v>
      </c>
      <c r="B25" s="44"/>
      <c r="C25" s="9"/>
      <c r="D25" s="15"/>
      <c r="E25">
        <f t="shared" si="6"/>
        <v>0</v>
      </c>
      <c r="F25" s="6">
        <f t="shared" ref="F25" si="8">C25*E25</f>
        <v>0</v>
      </c>
      <c r="G25" s="3"/>
    </row>
    <row r="26" spans="1:7" ht="15" customHeight="1">
      <c r="A26" s="113" t="s">
        <v>41</v>
      </c>
      <c r="B26" s="44"/>
      <c r="C26" s="9"/>
      <c r="D26" s="15"/>
      <c r="E26">
        <f t="shared" si="6"/>
        <v>0</v>
      </c>
      <c r="F26" s="6">
        <f t="shared" si="5"/>
        <v>0</v>
      </c>
      <c r="G26" s="3"/>
    </row>
    <row r="27" spans="1:7" ht="15" customHeight="1">
      <c r="A27" s="112" t="s">
        <v>42</v>
      </c>
      <c r="B27" s="48"/>
      <c r="C27" s="17"/>
      <c r="D27" s="18"/>
      <c r="E27">
        <f t="shared" si="6"/>
        <v>0</v>
      </c>
      <c r="F27" s="6">
        <f t="shared" si="5"/>
        <v>0</v>
      </c>
      <c r="G27" s="3"/>
    </row>
    <row r="28" spans="1:7" ht="25.5">
      <c r="A28" s="123" t="s">
        <v>43</v>
      </c>
      <c r="B28" s="48"/>
      <c r="C28" s="17"/>
      <c r="D28" s="18"/>
      <c r="E28">
        <f t="shared" si="6"/>
        <v>0</v>
      </c>
      <c r="F28" s="6">
        <f t="shared" si="5"/>
        <v>0</v>
      </c>
      <c r="G28" s="3"/>
    </row>
    <row r="29" spans="1:7" ht="15" customHeight="1">
      <c r="A29" s="112" t="s">
        <v>44</v>
      </c>
      <c r="B29" s="48"/>
      <c r="C29" s="17"/>
      <c r="D29" s="18"/>
      <c r="E29">
        <f t="shared" si="6"/>
        <v>0</v>
      </c>
      <c r="F29" s="6">
        <f t="shared" si="5"/>
        <v>0</v>
      </c>
      <c r="G29" s="3"/>
    </row>
    <row r="30" spans="1:7" ht="15" customHeight="1">
      <c r="A30" s="119" t="s">
        <v>45</v>
      </c>
      <c r="B30" s="47"/>
      <c r="C30" s="16"/>
      <c r="D30" s="10"/>
      <c r="E30">
        <f t="shared" si="6"/>
        <v>0</v>
      </c>
      <c r="F30" s="6">
        <f t="shared" si="5"/>
        <v>0</v>
      </c>
      <c r="G30" s="3"/>
    </row>
    <row r="31" spans="1:7" ht="15" customHeight="1">
      <c r="A31" s="113" t="s">
        <v>46</v>
      </c>
      <c r="B31" s="44"/>
      <c r="C31" s="9"/>
      <c r="D31" s="7"/>
      <c r="E31">
        <f t="shared" si="4"/>
        <v>0</v>
      </c>
      <c r="F31" s="6">
        <f t="shared" ref="F31:F34" si="9">C31*E31</f>
        <v>0</v>
      </c>
      <c r="G31" s="3"/>
    </row>
    <row r="32" spans="1:7" ht="15" customHeight="1">
      <c r="A32" s="113" t="s">
        <v>47</v>
      </c>
      <c r="B32" s="44"/>
      <c r="C32" s="9"/>
      <c r="D32" s="7"/>
      <c r="E32">
        <f t="shared" si="4"/>
        <v>0</v>
      </c>
      <c r="F32" s="6">
        <f t="shared" si="9"/>
        <v>0</v>
      </c>
      <c r="G32" s="3"/>
    </row>
    <row r="33" spans="1:7" ht="15" customHeight="1">
      <c r="A33" s="113" t="s">
        <v>106</v>
      </c>
      <c r="B33" s="44"/>
      <c r="C33" s="9"/>
      <c r="D33" s="7"/>
      <c r="E33">
        <f t="shared" ref="E33" si="10">IF(OR(LEN(TRIM(D33))&lt;1,LEN(TRIM(D33))&gt;2),0,LOOKUP(TRIM(D33),$E$1:$F$12))</f>
        <v>0</v>
      </c>
      <c r="F33" s="6">
        <f t="shared" ref="F33" si="11">C33*E33</f>
        <v>0</v>
      </c>
      <c r="G33" s="3"/>
    </row>
    <row r="34" spans="1:7" ht="15" customHeight="1" thickBot="1">
      <c r="A34" s="113" t="s">
        <v>48</v>
      </c>
      <c r="B34" s="44"/>
      <c r="C34" s="9"/>
      <c r="D34" s="15"/>
      <c r="E34">
        <f t="shared" si="4"/>
        <v>0</v>
      </c>
      <c r="F34" s="6">
        <f t="shared" si="9"/>
        <v>0</v>
      </c>
      <c r="G34" s="3"/>
    </row>
    <row r="35" spans="1:7" ht="15" customHeight="1">
      <c r="A35" s="117" t="s">
        <v>49</v>
      </c>
      <c r="B35" s="68"/>
      <c r="C35" s="69"/>
      <c r="D35" s="70"/>
      <c r="E35">
        <f t="shared" si="4"/>
        <v>0</v>
      </c>
      <c r="F35" s="6">
        <f t="shared" ref="F35" si="12">C35*E35</f>
        <v>0</v>
      </c>
      <c r="G35" s="3"/>
    </row>
    <row r="36" spans="1:7" ht="15" customHeight="1">
      <c r="A36" s="110" t="s">
        <v>50</v>
      </c>
      <c r="B36" s="62"/>
      <c r="C36" s="63"/>
      <c r="D36" s="14"/>
      <c r="E36">
        <f t="shared" si="4"/>
        <v>0</v>
      </c>
      <c r="F36" s="6">
        <f t="shared" ref="F36:F43" si="13">C36*E36</f>
        <v>0</v>
      </c>
      <c r="G36" s="3"/>
    </row>
    <row r="37" spans="1:7" ht="15" customHeight="1">
      <c r="A37" s="121" t="s">
        <v>51</v>
      </c>
      <c r="B37" s="60"/>
      <c r="C37" s="37"/>
      <c r="D37" s="61"/>
      <c r="E37">
        <f t="shared" si="4"/>
        <v>0</v>
      </c>
      <c r="F37" s="6">
        <f t="shared" si="13"/>
        <v>0</v>
      </c>
      <c r="G37" s="3"/>
    </row>
    <row r="38" spans="1:7" ht="15" customHeight="1">
      <c r="A38" s="110" t="s">
        <v>52</v>
      </c>
      <c r="B38" s="62"/>
      <c r="C38" s="63"/>
      <c r="D38" s="14"/>
      <c r="E38">
        <f t="shared" si="4"/>
        <v>0</v>
      </c>
      <c r="F38" s="6">
        <f t="shared" ref="F38" si="14">C38*E38</f>
        <v>0</v>
      </c>
      <c r="G38" s="3"/>
    </row>
    <row r="39" spans="1:7" ht="15" customHeight="1">
      <c r="A39" s="122" t="s">
        <v>53</v>
      </c>
      <c r="B39" s="47"/>
      <c r="C39" s="16"/>
      <c r="D39" s="10"/>
      <c r="E39">
        <f t="shared" si="4"/>
        <v>0</v>
      </c>
      <c r="F39" s="6">
        <f t="shared" ref="F39" si="15">C39*E39</f>
        <v>0</v>
      </c>
      <c r="G39" s="3"/>
    </row>
    <row r="40" spans="1:7" ht="15" customHeight="1">
      <c r="A40" s="127" t="s">
        <v>54</v>
      </c>
      <c r="B40" s="23"/>
      <c r="C40" s="23"/>
      <c r="D40" s="67"/>
      <c r="E40"/>
      <c r="F40" s="6"/>
      <c r="G40" s="3"/>
    </row>
    <row r="41" spans="1:7" ht="15">
      <c r="A41" s="45"/>
      <c r="B41" s="44"/>
      <c r="C41" s="9"/>
      <c r="D41" s="14"/>
      <c r="E41">
        <f>IF(OR(LEN(TRIM(D41))&lt;1,LEN(TRIM(D41))&gt;2),0,LOOKUP(TRIM(D41),$E$1:$F$12))</f>
        <v>0</v>
      </c>
      <c r="F41" s="6">
        <f t="shared" si="13"/>
        <v>0</v>
      </c>
      <c r="G41" s="3"/>
    </row>
    <row r="42" spans="1:7" ht="15">
      <c r="A42" s="45"/>
      <c r="B42" s="44"/>
      <c r="C42" s="9"/>
      <c r="D42" s="14"/>
      <c r="E42">
        <f>IF(OR(LEN(TRIM(D42))&lt;1,LEN(TRIM(D42))&gt;2),0,LOOKUP(TRIM(D42),$E$1:$F$12))</f>
        <v>0</v>
      </c>
      <c r="F42" s="6">
        <f t="shared" ref="F42" si="16">C42*E42</f>
        <v>0</v>
      </c>
      <c r="G42" s="3"/>
    </row>
    <row r="43" spans="1:7" thickBot="1">
      <c r="A43" s="46"/>
      <c r="B43" s="44"/>
      <c r="C43" s="9"/>
      <c r="D43" s="15"/>
      <c r="E43">
        <f>IF(OR(LEN(TRIM(D43))&lt;1,LEN(TRIM(D43))&gt;2),0,LOOKUP(TRIM(D43),$E$1:$F$12))</f>
        <v>0</v>
      </c>
      <c r="F43" s="6">
        <f t="shared" si="13"/>
        <v>0</v>
      </c>
      <c r="G43" s="3"/>
    </row>
    <row r="44" spans="1:7" ht="17.25" thickTop="1" thickBot="1">
      <c r="A44" s="39" t="s">
        <v>55</v>
      </c>
      <c r="B44" s="40">
        <f>SUM(C15:C43)</f>
        <v>0</v>
      </c>
      <c r="C44" s="11"/>
      <c r="E44" s="4"/>
      <c r="F44" s="6">
        <f>SUM(F15:F43)</f>
        <v>0</v>
      </c>
      <c r="G44" s="3"/>
    </row>
    <row r="45" spans="1:7" ht="17.25" thickTop="1" thickBot="1">
      <c r="A45" s="42" t="s">
        <v>56</v>
      </c>
      <c r="B45" s="43" t="str">
        <f>IF(B44=0,"",F44/B44)</f>
        <v/>
      </c>
      <c r="C45" s="4"/>
      <c r="E45" s="4"/>
      <c r="F45"/>
      <c r="G45" s="3"/>
    </row>
    <row r="46" spans="1:7" s="36" customFormat="1" ht="31.5" customHeight="1" thickTop="1" thickBot="1">
      <c r="A46" s="33" t="s">
        <v>57</v>
      </c>
      <c r="B46" s="33"/>
      <c r="C46" s="33"/>
      <c r="D46" s="33"/>
      <c r="E46" s="35"/>
    </row>
    <row r="47" spans="1:7" ht="16.5" thickBot="1">
      <c r="A47" s="49" t="s">
        <v>25</v>
      </c>
      <c r="B47" s="20" t="s">
        <v>26</v>
      </c>
      <c r="C47" s="2" t="s">
        <v>27</v>
      </c>
      <c r="D47" s="2" t="s">
        <v>28</v>
      </c>
      <c r="E47"/>
      <c r="F47"/>
    </row>
    <row r="48" spans="1:7" ht="15">
      <c r="A48" s="118" t="s">
        <v>58</v>
      </c>
      <c r="B48" s="50"/>
      <c r="C48" s="51"/>
      <c r="D48" s="52"/>
      <c r="E48">
        <f t="shared" ref="E48:E56" si="17">IF(OR(LEN(TRIM(D48))&lt;1,LEN(TRIM(D48))&gt;2),0,LOOKUP(TRIM(D48),$E$1:$F$12))</f>
        <v>0</v>
      </c>
      <c r="F48" s="6">
        <f t="shared" ref="F48:F56" si="18">C48*E48</f>
        <v>0</v>
      </c>
    </row>
    <row r="49" spans="1:6" ht="15">
      <c r="A49" s="118" t="s">
        <v>59</v>
      </c>
      <c r="B49" s="50"/>
      <c r="C49" s="51"/>
      <c r="D49" s="52"/>
      <c r="E49">
        <f t="shared" si="17"/>
        <v>0</v>
      </c>
      <c r="F49" s="6">
        <f t="shared" si="18"/>
        <v>0</v>
      </c>
    </row>
    <row r="50" spans="1:6" ht="15">
      <c r="A50" s="118" t="s">
        <v>60</v>
      </c>
      <c r="B50" s="50"/>
      <c r="C50" s="51"/>
      <c r="D50" s="52"/>
      <c r="E50">
        <f t="shared" si="17"/>
        <v>0</v>
      </c>
      <c r="F50" s="6">
        <f t="shared" si="18"/>
        <v>0</v>
      </c>
    </row>
    <row r="51" spans="1:6" ht="15">
      <c r="A51" s="120" t="s">
        <v>61</v>
      </c>
      <c r="B51" s="50"/>
      <c r="C51" s="51"/>
      <c r="D51" s="52"/>
      <c r="E51">
        <f t="shared" ref="E51" si="19">IF(OR(LEN(TRIM(D51))&lt;1,LEN(TRIM(D51))&gt;2),0,LOOKUP(TRIM(D51),$E$1:$F$12))</f>
        <v>0</v>
      </c>
      <c r="F51" s="6">
        <f t="shared" ref="F51" si="20">C51*E51</f>
        <v>0</v>
      </c>
    </row>
    <row r="52" spans="1:6" ht="15">
      <c r="A52" s="118" t="s">
        <v>62</v>
      </c>
      <c r="B52" s="50"/>
      <c r="C52" s="51"/>
      <c r="D52" s="52"/>
      <c r="E52">
        <f t="shared" si="17"/>
        <v>0</v>
      </c>
      <c r="F52" s="6">
        <f t="shared" si="18"/>
        <v>0</v>
      </c>
    </row>
    <row r="53" spans="1:6" thickBot="1">
      <c r="A53" s="126" t="s">
        <v>63</v>
      </c>
      <c r="B53" s="53"/>
      <c r="C53" s="54"/>
      <c r="D53" s="55"/>
      <c r="E53">
        <f t="shared" si="17"/>
        <v>0</v>
      </c>
      <c r="F53" s="6">
        <f t="shared" si="18"/>
        <v>0</v>
      </c>
    </row>
    <row r="54" spans="1:6" thickBot="1">
      <c r="A54" s="124" t="s">
        <v>64</v>
      </c>
      <c r="B54" s="56"/>
      <c r="C54" s="57"/>
      <c r="D54" s="58"/>
      <c r="E54">
        <f t="shared" si="17"/>
        <v>0</v>
      </c>
      <c r="F54" s="6">
        <f t="shared" si="18"/>
        <v>0</v>
      </c>
    </row>
    <row r="55" spans="1:6" thickBot="1">
      <c r="A55" s="124" t="s">
        <v>65</v>
      </c>
      <c r="B55" s="59"/>
      <c r="C55" s="57"/>
      <c r="D55" s="58"/>
      <c r="E55">
        <f t="shared" si="17"/>
        <v>0</v>
      </c>
      <c r="F55" s="6">
        <f t="shared" si="18"/>
        <v>0</v>
      </c>
    </row>
    <row r="56" spans="1:6" thickBot="1">
      <c r="A56" s="111" t="s">
        <v>66</v>
      </c>
      <c r="B56" s="56"/>
      <c r="C56" s="57"/>
      <c r="D56" s="58"/>
      <c r="E56">
        <f t="shared" si="17"/>
        <v>0</v>
      </c>
      <c r="F56" s="6">
        <f t="shared" si="18"/>
        <v>0</v>
      </c>
    </row>
    <row r="57" spans="1:6" ht="33.75" customHeight="1" thickBot="1">
      <c r="A57" s="33" t="s">
        <v>67</v>
      </c>
      <c r="B57" s="34"/>
      <c r="C57" s="34"/>
      <c r="D57" s="34"/>
      <c r="E57" s="13"/>
      <c r="F57"/>
    </row>
    <row r="58" spans="1:6" thickBot="1">
      <c r="A58" s="114" t="s">
        <v>68</v>
      </c>
      <c r="B58" s="12"/>
      <c r="C58" s="17"/>
      <c r="D58" s="38"/>
      <c r="E58">
        <f>IF(OR(LEN(TRIM(D58))&lt;1,LEN(TRIM(D58))&gt;2),0,LOOKUP(TRIM(D58),#REF!))</f>
        <v>0</v>
      </c>
      <c r="F58" s="6">
        <f>C58*E58</f>
        <v>0</v>
      </c>
    </row>
    <row r="59" spans="1:6" ht="17.25" thickTop="1" thickBot="1">
      <c r="A59" s="39" t="s">
        <v>69</v>
      </c>
      <c r="B59" s="40">
        <f>B44+SUM(C48:C58)</f>
        <v>0</v>
      </c>
      <c r="C59" s="41"/>
      <c r="D59" s="4"/>
      <c r="E59"/>
      <c r="F59" s="6">
        <f>F44+SUM(F48:F58)</f>
        <v>0</v>
      </c>
    </row>
    <row r="60" spans="1:6" ht="17.25" thickTop="1" thickBot="1">
      <c r="A60" s="42" t="s">
        <v>70</v>
      </c>
      <c r="B60" s="43" t="str">
        <f>IF(B59=0," ",F59/B59)</f>
        <v xml:space="preserve"> </v>
      </c>
      <c r="D60" s="4"/>
      <c r="E60"/>
      <c r="F60"/>
    </row>
    <row r="61" spans="1:6" ht="16.5" thickTop="1"/>
    <row r="62" spans="1:6" ht="27" thickBot="1">
      <c r="A62" s="24" t="s">
        <v>71</v>
      </c>
      <c r="B62" s="34"/>
      <c r="C62" s="34"/>
      <c r="D62" s="34"/>
    </row>
    <row r="63" spans="1:6">
      <c r="A63" s="77" t="s">
        <v>72</v>
      </c>
      <c r="B63" s="78"/>
      <c r="C63" s="78"/>
      <c r="D63" s="79"/>
    </row>
    <row r="64" spans="1:6">
      <c r="A64" s="80" t="s">
        <v>73</v>
      </c>
      <c r="B64" s="81"/>
      <c r="C64" s="81"/>
      <c r="D64" s="82"/>
    </row>
    <row r="65" spans="1:4">
      <c r="A65" s="80" t="s">
        <v>74</v>
      </c>
      <c r="B65" s="81"/>
      <c r="C65" s="81"/>
      <c r="D65" s="82"/>
    </row>
    <row r="66" spans="1:4">
      <c r="A66" s="80" t="s">
        <v>75</v>
      </c>
      <c r="B66" s="81"/>
      <c r="C66" s="81"/>
      <c r="D66" s="82"/>
    </row>
    <row r="67" spans="1:4">
      <c r="A67" s="80"/>
      <c r="B67" s="81"/>
      <c r="C67" s="81"/>
      <c r="D67" s="82"/>
    </row>
    <row r="68" spans="1:4">
      <c r="A68" s="83" t="s">
        <v>76</v>
      </c>
      <c r="B68" s="84"/>
      <c r="C68" s="81"/>
      <c r="D68" s="82"/>
    </row>
    <row r="69" spans="1:4">
      <c r="A69" s="85" t="s">
        <v>77</v>
      </c>
      <c r="B69" s="86" t="s">
        <v>78</v>
      </c>
      <c r="C69" s="81"/>
      <c r="D69" s="82"/>
    </row>
    <row r="70" spans="1:4">
      <c r="A70" s="87" t="s">
        <v>79</v>
      </c>
      <c r="B70" s="88">
        <v>4</v>
      </c>
      <c r="C70" s="81"/>
      <c r="D70" s="82"/>
    </row>
    <row r="71" spans="1:4">
      <c r="A71" s="87" t="s">
        <v>80</v>
      </c>
      <c r="B71" s="88">
        <v>3</v>
      </c>
      <c r="C71" s="81"/>
      <c r="D71" s="82"/>
    </row>
    <row r="72" spans="1:4">
      <c r="A72" s="87" t="s">
        <v>81</v>
      </c>
      <c r="B72" s="88">
        <v>2</v>
      </c>
      <c r="C72" s="81"/>
      <c r="D72" s="82"/>
    </row>
    <row r="73" spans="1:4">
      <c r="A73" s="87" t="s">
        <v>82</v>
      </c>
      <c r="B73" s="88">
        <v>1</v>
      </c>
      <c r="C73" s="81"/>
      <c r="D73" s="82"/>
    </row>
    <row r="74" spans="1:4">
      <c r="A74" s="87" t="s">
        <v>83</v>
      </c>
      <c r="B74" s="88">
        <v>0</v>
      </c>
      <c r="C74" s="81"/>
      <c r="D74" s="82"/>
    </row>
    <row r="75" spans="1:4">
      <c r="A75" s="89"/>
      <c r="B75" s="84"/>
      <c r="C75" s="81"/>
      <c r="D75" s="82"/>
    </row>
    <row r="76" spans="1:4">
      <c r="A76" s="90" t="s">
        <v>84</v>
      </c>
      <c r="B76" s="84"/>
      <c r="C76" s="81"/>
      <c r="D76" s="82"/>
    </row>
    <row r="77" spans="1:4">
      <c r="A77" s="91" t="s">
        <v>99</v>
      </c>
      <c r="B77" s="92"/>
      <c r="C77" s="81"/>
      <c r="D77" s="82"/>
    </row>
    <row r="78" spans="1:4">
      <c r="A78" s="85" t="s">
        <v>85</v>
      </c>
      <c r="B78" s="86" t="s">
        <v>78</v>
      </c>
      <c r="C78" s="81"/>
      <c r="D78" s="82"/>
    </row>
    <row r="79" spans="1:4">
      <c r="A79" s="87" t="s">
        <v>100</v>
      </c>
      <c r="B79" s="88">
        <v>3</v>
      </c>
      <c r="C79" s="81"/>
      <c r="D79" s="82"/>
    </row>
    <row r="80" spans="1:4">
      <c r="A80" s="87" t="s">
        <v>101</v>
      </c>
      <c r="B80" s="88">
        <v>2</v>
      </c>
      <c r="C80" s="81"/>
      <c r="D80" s="82"/>
    </row>
    <row r="81" spans="1:4">
      <c r="A81" s="87" t="s">
        <v>102</v>
      </c>
      <c r="B81" s="88">
        <v>1</v>
      </c>
      <c r="C81" s="81"/>
      <c r="D81" s="82"/>
    </row>
    <row r="82" spans="1:4">
      <c r="A82" s="87" t="s">
        <v>103</v>
      </c>
      <c r="B82" s="88">
        <v>0</v>
      </c>
      <c r="C82" s="81"/>
      <c r="D82" s="82"/>
    </row>
    <row r="83" spans="1:4">
      <c r="A83" s="89"/>
      <c r="B83" s="84"/>
      <c r="C83" s="81"/>
      <c r="D83" s="82"/>
    </row>
    <row r="84" spans="1:4">
      <c r="A84" s="83" t="s">
        <v>86</v>
      </c>
      <c r="B84" s="84"/>
      <c r="C84" s="81"/>
      <c r="D84" s="82"/>
    </row>
    <row r="85" spans="1:4">
      <c r="A85" s="85" t="s">
        <v>87</v>
      </c>
      <c r="B85" s="86" t="s">
        <v>78</v>
      </c>
      <c r="C85" s="81"/>
      <c r="D85" s="82"/>
    </row>
    <row r="86" spans="1:4">
      <c r="A86" s="87" t="s">
        <v>88</v>
      </c>
      <c r="B86" s="88">
        <v>3</v>
      </c>
      <c r="C86" s="81"/>
      <c r="D86" s="82"/>
    </row>
    <row r="87" spans="1:4">
      <c r="A87" s="87" t="s">
        <v>89</v>
      </c>
      <c r="B87" s="88">
        <v>2</v>
      </c>
      <c r="C87" s="81"/>
      <c r="D87" s="82"/>
    </row>
    <row r="88" spans="1:4">
      <c r="A88" s="87" t="s">
        <v>90</v>
      </c>
      <c r="B88" s="88">
        <v>1</v>
      </c>
      <c r="C88" s="81"/>
      <c r="D88" s="82"/>
    </row>
    <row r="89" spans="1:4" ht="16.5" thickBot="1">
      <c r="A89" s="93" t="s">
        <v>91</v>
      </c>
      <c r="B89" s="94">
        <v>0</v>
      </c>
      <c r="C89" s="95"/>
      <c r="D89" s="96"/>
    </row>
    <row r="90" spans="1:4">
      <c r="A90" s="97"/>
      <c r="B90" s="81"/>
      <c r="C90" s="81"/>
      <c r="D90" s="98"/>
    </row>
    <row r="91" spans="1:4" ht="19.5" thickBot="1">
      <c r="A91" s="33" t="s">
        <v>92</v>
      </c>
      <c r="B91" s="81"/>
      <c r="C91" s="81"/>
      <c r="D91" s="98"/>
    </row>
    <row r="92" spans="1:4" ht="16.5" thickBot="1">
      <c r="A92" s="99" t="s">
        <v>93</v>
      </c>
      <c r="B92" s="100" t="s">
        <v>94</v>
      </c>
      <c r="C92" s="100" t="s">
        <v>78</v>
      </c>
      <c r="D92" s="98"/>
    </row>
    <row r="93" spans="1:4">
      <c r="A93" s="101" t="s">
        <v>95</v>
      </c>
      <c r="B93" s="102"/>
      <c r="C93" s="103"/>
      <c r="D93" s="98"/>
    </row>
    <row r="94" spans="1:4">
      <c r="A94" s="104" t="s">
        <v>96</v>
      </c>
      <c r="B94" s="105"/>
      <c r="C94" s="105"/>
      <c r="D94" s="98"/>
    </row>
    <row r="95" spans="1:4" ht="16.5" thickBot="1">
      <c r="A95" s="106" t="s">
        <v>97</v>
      </c>
      <c r="B95" s="107"/>
      <c r="C95" s="107"/>
      <c r="D95" s="98"/>
    </row>
    <row r="96" spans="1:4" ht="17.25" thickTop="1" thickBot="1">
      <c r="A96" s="97"/>
      <c r="B96" s="108" t="s">
        <v>98</v>
      </c>
      <c r="C96" s="109">
        <f>SUM(C93:C95)</f>
        <v>0</v>
      </c>
      <c r="D96" s="98"/>
    </row>
    <row r="97" ht="16.5" thickTop="1"/>
  </sheetData>
  <hyperlinks>
    <hyperlink ref="A76" r:id="rId1" xr:uid="{934CEEBE-44F3-4E5C-B10A-9B2CD80E5AFF}"/>
    <hyperlink ref="A63" r:id="rId2" xr:uid="{241636DC-F5DF-45FD-BC53-110924C9CAAE}"/>
  </hyperlinks>
  <pageMargins left="0.7" right="0.7" top="0.50992647058823526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8DF1CC7E-A55B-40B3-B0AC-965F92558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869C40-466F-4F4A-A3AB-18E72D59E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DC3181-53CC-481E-8C22-18301610565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