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5552246620\"/>
    </mc:Choice>
  </mc:AlternateContent>
  <xr:revisionPtr revIDLastSave="0" documentId="13_ncr:1_{25440AD1-9CE4-437A-ACA8-8CC5D406E9D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B61" i="1" s="1"/>
  <c r="E60" i="1"/>
  <c r="F60" i="1" s="1"/>
  <c r="E59" i="1" l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38" i="1" l="1"/>
  <c r="F35" i="1" l="1"/>
  <c r="F36" i="1"/>
  <c r="F37" i="1"/>
  <c r="F39" i="1"/>
  <c r="F41" i="1"/>
  <c r="F42" i="1"/>
  <c r="F43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44" i="1"/>
  <c r="F16" i="1" l="1"/>
  <c r="F17" i="1"/>
  <c r="F18" i="1"/>
  <c r="F19" i="1"/>
  <c r="F20" i="1"/>
  <c r="F21" i="1"/>
  <c r="F45" i="1"/>
  <c r="F15" i="1"/>
  <c r="F46" i="1" l="1"/>
  <c r="F61" i="1" s="1"/>
  <c r="B47" i="1"/>
  <c r="B62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<sst xmlns="http://schemas.openxmlformats.org/spreadsheetml/2006/main" count="79" uniqueCount="75">
  <si>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</si>
  <si>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</si>
  <si>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</si>
  <si>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</si>
  <si>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</si>
  <si>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</si>
  <si>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Directed Electives (7-11 credits from CHTH 435, COA 395, COA 405, KIN 270, KIN 410, KIN 415, NUTR 411)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</si>
  <si>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</si>
  <si>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</si>
  <si>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</si>
  <si>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</si>
  <si>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</si>
  <si>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</si>
  <si>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</si>
  <si>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</si>
  <si>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</si>
  <si>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</si>
  <si>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</si>
  <si>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</si>
  <si>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</si>
  <si>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P/F</t>
  </si>
  <si>
    <t>DANC 150 - Social Dance</t>
  </si>
  <si>
    <t>HEE 195 - Paraprofessional Experience I</t>
  </si>
  <si>
    <t>HEE 305 - Methods of Teaching Mvmt Expl</t>
  </si>
  <si>
    <t>KIN 105 - Foundations of Excerise Science</t>
  </si>
  <si>
    <t>LSCI 121 - Library Research Skills</t>
  </si>
  <si>
    <t>COA 205 - Introduction to Coaching</t>
  </si>
  <si>
    <t>CHTH 205 - Drugs and Society</t>
  </si>
  <si>
    <t>COA 256 - Coaching Track and Field</t>
  </si>
  <si>
    <t>HEE 306 - Methods of Cond Act</t>
  </si>
  <si>
    <t>KIN 221 - Hlth Anatomy &amp; Physiology</t>
  </si>
  <si>
    <t>COA 316 - Football Coaching Theory</t>
  </si>
  <si>
    <t>HTH 220 - Human Sexuality</t>
  </si>
  <si>
    <t>NUTR 221CS - Basic Human Nutrition</t>
  </si>
  <si>
    <t>KIN 322 - Kinesiology</t>
  </si>
  <si>
    <t>COA 319 - Volleyball Coaching Theory</t>
  </si>
  <si>
    <t>HEE 310 - Methods of Adapted HE</t>
  </si>
  <si>
    <t>HEE 430 - Instrc Design in HE</t>
  </si>
  <si>
    <t>KIN 320 - Exercise Physiology</t>
  </si>
  <si>
    <t>COA 317 - Basketball Coaching Theory</t>
  </si>
  <si>
    <t>COA 318 - Soccer Coaching Theory</t>
  </si>
  <si>
    <t>HTH 455 - The Ethic of Care</t>
  </si>
  <si>
    <t>KIN 440R - Sport Psychology</t>
  </si>
  <si>
    <t>M 105Q - Contemporary Mathematics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</si>
  <si>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</si>
  <si>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</si>
  <si>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</si>
  <si>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</si>
  <si>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</si>
  <si>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</si>
  <si>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</si>
  <si>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</si>
  <si>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</si>
  <si>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</si>
  <si>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</si>
  <si>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</si>
  <si>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</si>
  <si>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</si>
  <si>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</si>
  <si>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</si>
  <si>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</si>
  <si>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</si>
  <si>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408 - Professional Issues</t>
  </si>
  <si>
    <t>EDU 495R - Student Teaching</t>
  </si>
  <si>
    <t>Additional Requirements</t>
  </si>
  <si>
    <t>US Core</t>
  </si>
  <si>
    <t>Total Credits (Program):</t>
  </si>
  <si>
    <t>Program GPA:</t>
  </si>
  <si>
    <t>EDU 397 - Methods (K-4)</t>
  </si>
  <si>
    <t>EDU 497 - Methods (5-12)</t>
  </si>
  <si>
    <t>Total Credits (Content):</t>
  </si>
  <si>
    <t>WRIT 101W - College Writing I</t>
  </si>
  <si>
    <t>Catalog Year 2016-17</t>
  </si>
  <si>
    <t>FCS 101IS - Indiv and Fam Dev: Lifespan</t>
  </si>
  <si>
    <t>FCS 371 - Research Methods in HHD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</si>
</sst>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7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28515625" style="1" customWidth="1"/>
    <col min="2" max="2" width="47.14062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1" width="8.85546875" customWidth="1"/>
  </cols>
  <sheetData>
    <row r="1" spans="1:7" ht="26.25">
      <c r="A1" s="34" t="s">
        <v>44</v>
      </c>
      <c r="B1" s="30"/>
      <c r="C1" s="30"/>
      <c r="D1" s="30"/>
      <c r="E1" s="28" t="s">
        <v>8</v>
      </c>
      <c r="F1" s="28">
        <v>4</v>
      </c>
    </row>
    <row r="2" spans="1:7" ht="26.25">
      <c r="A2" s="30" t="s">
        <v>7</v>
      </c>
      <c r="B2" s="30"/>
      <c r="C2" s="30"/>
      <c r="D2" s="30"/>
      <c r="E2" s="28" t="s">
        <v>9</v>
      </c>
      <c r="F2" s="28">
        <v>3.7</v>
      </c>
    </row>
    <row r="3" spans="1:7" ht="16.5" thickBot="1">
      <c r="A3" s="35" t="s">
        <v>72</v>
      </c>
      <c r="B3" s="31"/>
      <c r="C3" s="35" t="s">
        <v>45</v>
      </c>
      <c r="D3" s="36"/>
      <c r="E3" s="28" t="s">
        <v>11</v>
      </c>
      <c r="F3" s="28">
        <v>3</v>
      </c>
    </row>
    <row r="4" spans="1:7">
      <c r="A4" s="37" t="s">
        <v>46</v>
      </c>
      <c r="D4" s="9"/>
      <c r="E4" s="28" t="s">
        <v>12</v>
      </c>
      <c r="F4" s="28">
        <v>2.7</v>
      </c>
    </row>
    <row r="5" spans="1:7">
      <c r="A5" s="37" t="s">
        <v>47</v>
      </c>
      <c r="C5" s="38"/>
      <c r="D5" s="38"/>
      <c r="E5" s="28" t="s">
        <v>10</v>
      </c>
      <c r="F5" s="28">
        <v>3.3</v>
      </c>
    </row>
    <row r="6" spans="1:7">
      <c r="A6" s="37" t="s">
        <v>48</v>
      </c>
      <c r="C6" s="38"/>
      <c r="D6" s="38"/>
      <c r="E6" s="28" t="s">
        <v>14</v>
      </c>
      <c r="F6" s="28">
        <v>2</v>
      </c>
    </row>
    <row r="7" spans="1:7">
      <c r="A7" s="39" t="s">
        <v>49</v>
      </c>
      <c r="B7" s="40"/>
      <c r="D7" s="40"/>
      <c r="E7" s="28" t="s">
        <v>15</v>
      </c>
      <c r="F7" s="28">
        <v>1.7</v>
      </c>
    </row>
    <row r="8" spans="1:7">
      <c r="A8" s="39" t="s">
        <v>50</v>
      </c>
      <c r="B8" s="40"/>
      <c r="C8" s="41"/>
      <c r="D8" s="40"/>
      <c r="E8" s="28" t="s">
        <v>13</v>
      </c>
      <c r="F8" s="28">
        <v>2.2999999999999998</v>
      </c>
    </row>
    <row r="9" spans="1:7">
      <c r="A9" s="39" t="s">
        <v>51</v>
      </c>
      <c r="B9" s="40"/>
      <c r="C9" s="41"/>
      <c r="D9" s="40"/>
      <c r="E9" s="28" t="s">
        <v>17</v>
      </c>
      <c r="F9" s="28">
        <v>1</v>
      </c>
    </row>
    <row r="10" spans="1:7">
      <c r="A10" s="39" t="s">
        <v>52</v>
      </c>
      <c r="B10" s="40"/>
      <c r="C10" s="41"/>
      <c r="D10" s="40"/>
      <c r="E10" s="28" t="s">
        <v>19</v>
      </c>
      <c r="F10" s="28">
        <v>0.7</v>
      </c>
    </row>
    <row r="11" spans="1:7">
      <c r="A11" s="39" t="s">
        <v>53</v>
      </c>
      <c r="B11" s="40"/>
      <c r="C11" s="41"/>
      <c r="D11" s="40"/>
      <c r="E11" s="28" t="s">
        <v>16</v>
      </c>
      <c r="F11" s="28">
        <v>1.3</v>
      </c>
    </row>
    <row r="12" spans="1:7" ht="16.5" thickBot="1">
      <c r="A12" s="42" t="s">
        <v>54</v>
      </c>
      <c r="B12" s="43"/>
      <c r="C12" s="44"/>
      <c r="D12" s="43"/>
      <c r="E12" s="28" t="s">
        <v>18</v>
      </c>
      <c r="F12" s="28">
        <v>0</v>
      </c>
    </row>
    <row r="13" spans="1:7" ht="22.5" customHeight="1" thickBot="1">
      <c r="A13" s="45" t="s">
        <v>55</v>
      </c>
      <c r="B13" s="46"/>
      <c r="C13" s="46"/>
      <c r="D13" s="46"/>
      <c r="E13" s="14"/>
      <c r="F13"/>
    </row>
    <row r="14" spans="1:7" ht="18" customHeight="1" thickBot="1">
      <c r="A14" s="68" t="s">
        <v>3</v>
      </c>
      <c r="B14" s="29" t="s">
        <v>56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65" t="s">
        <v>27</v>
      </c>
      <c r="B15" s="64"/>
      <c r="C15" s="15"/>
      <c r="D15" s="17"/>
      <c r="E15" s="11">
        <f t="shared" ref="E15:E3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1" t="s">
        <v>26</v>
      </c>
      <c r="B16" s="59"/>
      <c r="C16" s="10"/>
      <c r="D16" s="8"/>
      <c r="E16" s="11">
        <f t="shared" si="0"/>
        <v>0</v>
      </c>
      <c r="F16" s="6">
        <f t="shared" ref="F16:F45" si="1">C16*E16</f>
        <v>0</v>
      </c>
      <c r="G16" s="3"/>
    </row>
    <row r="17" spans="1:7" ht="15" customHeight="1">
      <c r="A17" s="71" t="s">
        <v>28</v>
      </c>
      <c r="B17" s="59"/>
      <c r="C17" s="10"/>
      <c r="D17" s="16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1" t="s">
        <v>31</v>
      </c>
      <c r="B18" s="5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71" t="s">
        <v>39</v>
      </c>
      <c r="B19" s="5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71" t="s">
        <v>40</v>
      </c>
      <c r="B20" s="5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73" t="s">
        <v>35</v>
      </c>
      <c r="B21" s="62"/>
      <c r="C21" s="20"/>
      <c r="D21" s="23"/>
      <c r="E21" s="11">
        <f t="shared" si="0"/>
        <v>0</v>
      </c>
      <c r="F21" s="6">
        <f t="shared" si="1"/>
        <v>0</v>
      </c>
      <c r="G21" s="3"/>
    </row>
    <row r="22" spans="1:7" ht="15" customHeight="1" thickBot="1">
      <c r="A22" s="65" t="s">
        <v>21</v>
      </c>
      <c r="B22" s="64"/>
      <c r="C22" s="69"/>
      <c r="D22" s="70" t="s">
        <v>20</v>
      </c>
      <c r="E22" s="11">
        <f t="shared" si="0"/>
        <v>0</v>
      </c>
      <c r="F22" s="6">
        <f t="shared" ref="F22:F44" si="2">C22*E22</f>
        <v>0</v>
      </c>
      <c r="G22" s="3"/>
    </row>
    <row r="23" spans="1:7" ht="15" customHeight="1">
      <c r="A23" s="71" t="s">
        <v>73</v>
      </c>
      <c r="B23" s="59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75" t="s">
        <v>74</v>
      </c>
      <c r="B24" s="57"/>
      <c r="C24" s="24"/>
      <c r="D24" s="23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74" t="s">
        <v>22</v>
      </c>
      <c r="B25" s="58"/>
      <c r="C25" s="25"/>
      <c r="D25" s="26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71" t="s">
        <v>23</v>
      </c>
      <c r="B26" s="59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72" t="s">
        <v>29</v>
      </c>
      <c r="B27" s="60"/>
      <c r="C27" s="21"/>
      <c r="D27" s="8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71" t="s">
        <v>36</v>
      </c>
      <c r="B28" s="59"/>
      <c r="C28" s="10"/>
      <c r="D28" s="16"/>
      <c r="E28" s="11">
        <f t="shared" si="0"/>
        <v>0</v>
      </c>
      <c r="F28" s="6">
        <f t="shared" si="2"/>
        <v>0</v>
      </c>
      <c r="G28" s="3"/>
    </row>
    <row r="29" spans="1:7" ht="15" customHeight="1" thickBot="1">
      <c r="A29" s="76" t="s">
        <v>37</v>
      </c>
      <c r="B29" s="61"/>
      <c r="C29" s="18"/>
      <c r="D29" s="27"/>
      <c r="E29" s="11">
        <f t="shared" si="0"/>
        <v>0</v>
      </c>
      <c r="F29" s="6">
        <f t="shared" si="2"/>
        <v>0</v>
      </c>
      <c r="G29" s="3"/>
    </row>
    <row r="30" spans="1:7" ht="15" customHeight="1">
      <c r="A30" s="71" t="s">
        <v>32</v>
      </c>
      <c r="B30" s="59"/>
      <c r="C30" s="10"/>
      <c r="D30" s="16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73" t="s">
        <v>41</v>
      </c>
      <c r="B31" s="62"/>
      <c r="C31" s="20"/>
      <c r="D31" s="22"/>
      <c r="E31" s="11">
        <f t="shared" si="0"/>
        <v>0</v>
      </c>
      <c r="F31" s="6">
        <f t="shared" si="2"/>
        <v>0</v>
      </c>
      <c r="G31" s="3"/>
    </row>
    <row r="32" spans="1:7" ht="15">
      <c r="A32" s="74" t="s">
        <v>24</v>
      </c>
      <c r="B32" s="58"/>
      <c r="C32" s="25"/>
      <c r="D32" s="26"/>
      <c r="E32" s="11">
        <f t="shared" si="0"/>
        <v>0</v>
      </c>
      <c r="F32" s="6">
        <f t="shared" si="2"/>
        <v>0</v>
      </c>
      <c r="G32" s="3"/>
    </row>
    <row r="33" spans="1:7" ht="15">
      <c r="A33" s="71" t="s">
        <v>30</v>
      </c>
      <c r="B33" s="59"/>
      <c r="C33" s="10"/>
      <c r="D33" s="16"/>
      <c r="E33" s="11">
        <f t="shared" si="0"/>
        <v>0</v>
      </c>
      <c r="F33" s="6">
        <f t="shared" si="2"/>
        <v>0</v>
      </c>
      <c r="G33" s="3"/>
    </row>
    <row r="34" spans="1:7" ht="15">
      <c r="A34" s="71" t="s">
        <v>38</v>
      </c>
      <c r="B34" s="59"/>
      <c r="C34" s="10"/>
      <c r="D34" s="16"/>
      <c r="E34" s="11">
        <f t="shared" si="0"/>
        <v>0</v>
      </c>
      <c r="F34" s="6">
        <f t="shared" si="2"/>
        <v>0</v>
      </c>
      <c r="G34" s="3"/>
    </row>
    <row r="35" spans="1:7" ht="15">
      <c r="A35" s="71" t="s">
        <v>34</v>
      </c>
      <c r="B35" s="59"/>
      <c r="C35" s="10"/>
      <c r="D35" s="16"/>
      <c r="E35" s="11">
        <f t="shared" si="0"/>
        <v>0</v>
      </c>
      <c r="F35" s="6">
        <f t="shared" ref="F35:F43" si="3">C35*E35</f>
        <v>0</v>
      </c>
      <c r="G35" s="3"/>
    </row>
    <row r="36" spans="1:7" thickBot="1">
      <c r="A36" s="76" t="s">
        <v>42</v>
      </c>
      <c r="B36" s="61"/>
      <c r="C36" s="18"/>
      <c r="D36" s="19"/>
      <c r="E36" s="11">
        <f t="shared" si="0"/>
        <v>0</v>
      </c>
      <c r="F36" s="6">
        <f t="shared" si="3"/>
        <v>0</v>
      </c>
      <c r="G36" s="3"/>
    </row>
    <row r="37" spans="1:7" thickBot="1">
      <c r="A37" s="73" t="s">
        <v>25</v>
      </c>
      <c r="B37" s="62"/>
      <c r="C37" s="20"/>
      <c r="D37" s="22"/>
      <c r="E37" s="11">
        <f t="shared" si="0"/>
        <v>0</v>
      </c>
      <c r="F37" s="6">
        <f t="shared" si="3"/>
        <v>0</v>
      </c>
      <c r="G37" s="3"/>
    </row>
    <row r="38" spans="1:7" thickBot="1">
      <c r="A38" s="65" t="s">
        <v>43</v>
      </c>
      <c r="B38" s="63"/>
      <c r="C38" s="15"/>
      <c r="D38" s="17"/>
      <c r="E38" s="11">
        <f t="shared" si="0"/>
        <v>0</v>
      </c>
      <c r="F38" s="6">
        <f t="shared" si="3"/>
        <v>0</v>
      </c>
      <c r="G38" s="3"/>
    </row>
    <row r="39" spans="1:7" thickBot="1">
      <c r="A39" s="65" t="s">
        <v>33</v>
      </c>
      <c r="B39" s="64"/>
      <c r="C39" s="15"/>
      <c r="D39" s="17"/>
      <c r="E39" s="11">
        <f t="shared" si="0"/>
        <v>0</v>
      </c>
      <c r="F39" s="6">
        <f t="shared" si="3"/>
        <v>0</v>
      </c>
      <c r="G39" s="3"/>
    </row>
    <row r="40" spans="1:7" ht="15">
      <c r="A40" s="77" t="s">
        <v>6</v>
      </c>
      <c r="B40" s="32"/>
      <c r="C40" s="32"/>
      <c r="D40" s="33"/>
      <c r="E40" s="11"/>
      <c r="F40" s="6"/>
      <c r="G40" s="3"/>
    </row>
    <row r="41" spans="1:7" ht="15">
      <c r="A41" s="66"/>
      <c r="B41" s="60"/>
      <c r="C41" s="21"/>
      <c r="D41" s="8"/>
      <c r="E41" s="11">
        <f>IF(OR(LEN(TRIM(D41))&lt;1,LEN(TRIM(D41))&gt;2),0,LOOKUP(TRIM(D41),$E$1:$F$12))</f>
        <v>0</v>
      </c>
      <c r="F41" s="6">
        <f t="shared" si="3"/>
        <v>0</v>
      </c>
      <c r="G41" s="3"/>
    </row>
    <row r="42" spans="1:7" ht="15">
      <c r="A42" s="66"/>
      <c r="B42" s="60"/>
      <c r="C42" s="21"/>
      <c r="D42" s="8"/>
      <c r="E42" s="11">
        <f>IF(OR(LEN(TRIM(D42))&lt;1,LEN(TRIM(D42))&gt;2),0,LOOKUP(TRIM(D42),$E$1:$F$12))</f>
        <v>0</v>
      </c>
      <c r="F42" s="6">
        <f t="shared" si="3"/>
        <v>0</v>
      </c>
      <c r="G42" s="3"/>
    </row>
    <row r="43" spans="1:7" ht="15">
      <c r="A43" s="66"/>
      <c r="B43" s="60"/>
      <c r="C43" s="21"/>
      <c r="D43" s="8"/>
      <c r="E43" s="11">
        <f>IF(OR(LEN(TRIM(D43))&lt;1,LEN(TRIM(D43))&gt;2),0,LOOKUP(TRIM(D43),$E$1:$F$12))</f>
        <v>0</v>
      </c>
      <c r="F43" s="6">
        <f t="shared" si="3"/>
        <v>0</v>
      </c>
      <c r="G43" s="3"/>
    </row>
    <row r="44" spans="1:7" ht="15">
      <c r="A44" s="66"/>
      <c r="B44" s="60"/>
      <c r="C44" s="21"/>
      <c r="D44" s="8"/>
      <c r="E44" s="11">
        <f>IF(OR(LEN(TRIM(D44))&lt;1,LEN(TRIM(D44))&gt;2),0,LOOKUP(TRIM(D44),$E$1:$F$12))</f>
        <v>0</v>
      </c>
      <c r="F44" s="6">
        <f t="shared" si="2"/>
        <v>0</v>
      </c>
      <c r="G44" s="3"/>
    </row>
    <row r="45" spans="1:7" thickBot="1">
      <c r="A45" s="67"/>
      <c r="B45" s="60"/>
      <c r="C45" s="21"/>
      <c r="D45" s="27"/>
      <c r="E45" s="11">
        <f>IF(OR(LEN(TRIM(D45))&lt;1,LEN(TRIM(D45))&gt;2),0,LOOKUP(TRIM(D45),$E$1:$F$12))</f>
        <v>0</v>
      </c>
      <c r="F45" s="6">
        <f t="shared" si="1"/>
        <v>0</v>
      </c>
      <c r="G45" s="3"/>
    </row>
    <row r="46" spans="1:7" ht="17.25" thickTop="1" thickBot="1">
      <c r="A46" s="50" t="s">
        <v>70</v>
      </c>
      <c r="B46" s="51">
        <f>SUM(C15:C45)</f>
        <v>0</v>
      </c>
      <c r="C46" s="12"/>
      <c r="E46" s="7"/>
      <c r="F46" s="6">
        <f>SUM(F15:F45)</f>
        <v>0</v>
      </c>
      <c r="G46" s="3"/>
    </row>
    <row r="47" spans="1:7" ht="17.25" thickTop="1" thickBot="1">
      <c r="A47" s="53" t="s">
        <v>2</v>
      </c>
      <c r="B47" s="54" t="str">
        <f>IF(B46=0,"",F46/B46)</f>
        <v/>
      </c>
      <c r="C47" s="4"/>
      <c r="E47" s="4"/>
      <c r="F47"/>
      <c r="G47" s="3"/>
    </row>
    <row r="48" spans="1:7" s="48" customFormat="1" ht="22.5" customHeight="1" thickTop="1" thickBot="1">
      <c r="A48" s="45" t="s">
        <v>57</v>
      </c>
      <c r="B48" s="45"/>
      <c r="C48" s="45"/>
      <c r="D48" s="45"/>
      <c r="E48" s="47"/>
    </row>
    <row r="49" spans="1:6" ht="16.5" thickBot="1">
      <c r="A49" s="68" t="s">
        <v>3</v>
      </c>
      <c r="B49" s="29" t="s">
        <v>56</v>
      </c>
      <c r="C49" s="2" t="s">
        <v>0</v>
      </c>
      <c r="D49" s="2" t="s">
        <v>1</v>
      </c>
      <c r="E49"/>
      <c r="F49"/>
    </row>
    <row r="50" spans="1:6" ht="15">
      <c r="A50" s="71" t="s">
        <v>58</v>
      </c>
      <c r="B50" s="49"/>
      <c r="C50" s="10"/>
      <c r="D50" s="8"/>
      <c r="E50" s="11">
        <f t="shared" ref="E50:E57" si="4">IF(OR(LEN(TRIM(D50))&lt;1,LEN(TRIM(D50))&gt;2),0,LOOKUP(TRIM(D50),$E$1:$F$12))</f>
        <v>0</v>
      </c>
      <c r="F50" s="6">
        <f t="shared" ref="F50:F57" si="5">C50*E50</f>
        <v>0</v>
      </c>
    </row>
    <row r="51" spans="1:6" ht="15">
      <c r="A51" s="71" t="s">
        <v>59</v>
      </c>
      <c r="B51" s="49"/>
      <c r="C51" s="10"/>
      <c r="D51" s="8"/>
      <c r="E51" s="11">
        <f t="shared" si="4"/>
        <v>0</v>
      </c>
      <c r="F51" s="6">
        <f t="shared" si="5"/>
        <v>0</v>
      </c>
    </row>
    <row r="52" spans="1:6" ht="15">
      <c r="A52" s="71" t="s">
        <v>60</v>
      </c>
      <c r="B52" s="49"/>
      <c r="C52" s="10"/>
      <c r="D52" s="8"/>
      <c r="E52" s="11">
        <f t="shared" si="4"/>
        <v>0</v>
      </c>
      <c r="F52" s="6">
        <f t="shared" si="5"/>
        <v>0</v>
      </c>
    </row>
    <row r="53" spans="1:6" ht="15">
      <c r="A53" s="71" t="s">
        <v>61</v>
      </c>
      <c r="B53" s="49"/>
      <c r="C53" s="10"/>
      <c r="D53" s="8"/>
      <c r="E53" s="11">
        <f t="shared" si="4"/>
        <v>0</v>
      </c>
      <c r="F53" s="6">
        <f t="shared" si="5"/>
        <v>0</v>
      </c>
    </row>
    <row r="54" spans="1:6" ht="15">
      <c r="A54" s="71" t="s">
        <v>68</v>
      </c>
      <c r="B54" s="49"/>
      <c r="C54" s="10"/>
      <c r="D54" s="8"/>
      <c r="E54" s="11">
        <f t="shared" si="4"/>
        <v>0</v>
      </c>
      <c r="F54" s="6">
        <f t="shared" si="5"/>
        <v>0</v>
      </c>
    </row>
    <row r="55" spans="1:6" ht="15">
      <c r="A55" s="71" t="s">
        <v>62</v>
      </c>
      <c r="B55" s="49"/>
      <c r="C55" s="10"/>
      <c r="D55" s="8"/>
      <c r="E55" s="11">
        <f t="shared" si="4"/>
        <v>0</v>
      </c>
      <c r="F55" s="6">
        <f t="shared" si="5"/>
        <v>0</v>
      </c>
    </row>
    <row r="56" spans="1:6" ht="15">
      <c r="A56" s="71" t="s">
        <v>63</v>
      </c>
      <c r="B56" s="49"/>
      <c r="C56" s="10"/>
      <c r="D56" s="8"/>
      <c r="E56" s="11">
        <f t="shared" si="4"/>
        <v>0</v>
      </c>
      <c r="F56" s="6">
        <f t="shared" si="5"/>
        <v>0</v>
      </c>
    </row>
    <row r="57" spans="1:6" thickBot="1">
      <c r="A57" s="76" t="s">
        <v>69</v>
      </c>
      <c r="B57" s="55"/>
      <c r="C57" s="56"/>
      <c r="D57" s="27"/>
      <c r="E57" s="11">
        <f t="shared" si="4"/>
        <v>0</v>
      </c>
      <c r="F57" s="6">
        <f t="shared" si="5"/>
        <v>0</v>
      </c>
    </row>
    <row r="58" spans="1:6" ht="22.5" customHeight="1" thickBot="1">
      <c r="A58" s="45" t="s">
        <v>64</v>
      </c>
      <c r="B58" s="46"/>
      <c r="C58" s="46"/>
      <c r="D58" s="46"/>
      <c r="E58" s="14"/>
      <c r="F58"/>
    </row>
    <row r="59" spans="1:6" thickBot="1">
      <c r="A59" s="78" t="s">
        <v>65</v>
      </c>
      <c r="B59" s="13"/>
      <c r="C59" s="15"/>
      <c r="D59" s="17"/>
      <c r="E59" s="11">
        <f>IF(OR(LEN(TRIM(D59))&lt;1,LEN(TRIM(D59))&gt;2),0,LOOKUP(TRIM(D59),#REF!))</f>
        <v>0</v>
      </c>
      <c r="F59" s="6">
        <f>C59*E59</f>
        <v>0</v>
      </c>
    </row>
    <row r="60" spans="1:6" thickBot="1">
      <c r="A60" s="78" t="s">
        <v>71</v>
      </c>
      <c r="B60" s="13"/>
      <c r="C60" s="15"/>
      <c r="D60" s="17"/>
      <c r="E60" s="11">
        <f>IF(OR(LEN(TRIM(D60))&lt;1,LEN(TRIM(D60))&gt;2),0,LOOKUP(TRIM(D60),$E$1:$F$12))</f>
        <v>0</v>
      </c>
      <c r="F60" s="6">
        <f t="shared" ref="F60" si="6">C60*E60</f>
        <v>0</v>
      </c>
    </row>
    <row r="61" spans="1:6" ht="17.25" thickTop="1" thickBot="1">
      <c r="A61" s="50" t="s">
        <v>66</v>
      </c>
      <c r="B61" s="51">
        <f>B46+SUM(C50:C57)+SUM(C59:C60)</f>
        <v>0</v>
      </c>
      <c r="C61" s="52"/>
      <c r="D61" s="7"/>
      <c r="E61"/>
      <c r="F61" s="6">
        <f>F46+SUM(F50:F60)</f>
        <v>0</v>
      </c>
    </row>
    <row r="62" spans="1:6" ht="17.25" thickTop="1" thickBot="1">
      <c r="A62" s="53" t="s">
        <v>67</v>
      </c>
      <c r="B62" s="54" t="str">
        <f>IF(B61=0," ",F61/B61)</f>
        <v xml:space="preserve"> </v>
      </c>
      <c r="D62" s="4"/>
      <c r="E62"/>
      <c r="F62"/>
    </row>
    <row r="63" spans="1:6" ht="16.5" thickTop="1"/>
  </sheetData>
  <sortState xmlns:xlrd2="http://schemas.microsoft.com/office/spreadsheetml/2017/richdata2" ref="A15:B39">
    <sortCondition ref="A39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2019-07-23T22:13:17Z</dcterms:modified>
</cp:coreProperties>
</file>